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lize\Desktop\Estados financieros primer trimestre 2023\INFORMACIÓN PROGRAMÁTICA\"/>
    </mc:Choice>
  </mc:AlternateContent>
  <xr:revisionPtr revIDLastSave="0" documentId="8_{FACB3FC2-62C2-4000-9F47-6AEDC05E00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2" i="1"/>
  <c r="G9" i="1"/>
  <c r="K45" i="1" l="1"/>
  <c r="J45" i="1"/>
  <c r="I45" i="1"/>
  <c r="H45" i="1"/>
  <c r="G45" i="1"/>
  <c r="K37" i="1"/>
  <c r="J37" i="1"/>
  <c r="I37" i="1"/>
  <c r="H37" i="1"/>
  <c r="G37" i="1"/>
  <c r="M45" i="1" l="1"/>
  <c r="M42" i="1"/>
  <c r="M37" i="1"/>
  <c r="M9" i="1"/>
  <c r="K47" i="1"/>
  <c r="I47" i="1"/>
  <c r="H47" i="1"/>
  <c r="J47" i="1"/>
  <c r="G47" i="1"/>
  <c r="L45" i="1"/>
  <c r="L42" i="1"/>
  <c r="L37" i="1"/>
  <c r="L9" i="1"/>
  <c r="L47" i="1" l="1"/>
  <c r="M47" i="1"/>
</calcChain>
</file>

<file path=xl/sharedStrings.xml><?xml version="1.0" encoding="utf-8"?>
<sst xmlns="http://schemas.openxmlformats.org/spreadsheetml/2006/main" count="67" uniqueCount="54">
  <si>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</si>
  <si>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</si>
  <si>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</si>
  <si>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</si>
  <si>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</si>
  <si>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</si>
  <si>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</si>
  <si>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</si>
  <si>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</si>
  <si>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</si>
  <si>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</si>
  <si>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</si>
  <si>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</si>
  <si>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</si>
  <si>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</si>
  <si>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</si>
  <si>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</si>
  <si>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</si>
  <si>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</si>
  <si>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</si>
  <si>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</si>
  <si>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</si>
  <si>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JMPA DE SAN FELIPE, GTO. ADMI</t>
  </si>
  <si>
    <t>EQUIPO DE COMPUTO Y DE TECNOLOGIAS DE LA INFORMAC</t>
  </si>
  <si>
    <t>OTROS MOBILIARIOS Y EQUIPOS DE ADMINISTRACION</t>
  </si>
  <si>
    <t>E0002</t>
  </si>
  <si>
    <t>USUARIOS DE JMAPA CON SERVICIOS</t>
  </si>
  <si>
    <t>MUEBLES DE OFICINA Y ESTANTERIA</t>
  </si>
  <si>
    <t>VEHICULOS Y EQUIPO TERRESTRE</t>
  </si>
  <si>
    <t>SOFTWARE</t>
  </si>
  <si>
    <t>E0003</t>
  </si>
  <si>
    <t>RECURSOS MATERIALES, HUMANOS Y FINANCIEROS ADM</t>
  </si>
  <si>
    <t>E0004</t>
  </si>
  <si>
    <t>USUARIOS BENEFICIADOS CON REDES HIDRAULICAS Y SANI</t>
  </si>
  <si>
    <t>E0005</t>
  </si>
  <si>
    <t>REPORTES POR USUARIOS DE JMAPA ATENDIDOS</t>
  </si>
  <si>
    <t>INSTRUMENTAL MEDICO Y DE LABORATORIO</t>
  </si>
  <si>
    <t>MAQUINARIA Y EQUIPO INDUSTRIAL</t>
  </si>
  <si>
    <t>EQUIPO DE COMUNICACION Y TELECOMUNICACION</t>
  </si>
  <si>
    <t>HERRAMIENTAS Y MAQUINAS-HERRAMIENTA</t>
  </si>
  <si>
    <t>E0006</t>
  </si>
  <si>
    <t>USUARIOS BENEFICIADOS CON TRATAMIENTO DE AGUA RESI</t>
  </si>
  <si>
    <t>E0007</t>
  </si>
  <si>
    <t>USUARIO DE JMAPA INFORMADO</t>
  </si>
  <si>
    <t>EQUIPOS Y APARATOS AUDIOVISUALES</t>
  </si>
  <si>
    <t>CAMARAS FOTOGRAFICAS Y DE VIDEO</t>
  </si>
  <si>
    <t>OTRO MOBILIARIO Y EQUIPO EDUCACIONAL Y RECREATIVO</t>
  </si>
  <si>
    <t>OTROS EQUIPOS DE TRANSPORTE</t>
  </si>
  <si>
    <t>E0008</t>
  </si>
  <si>
    <t>COMITE RURAL DE AGUA POTABLE ASESORADO</t>
  </si>
  <si>
    <t>OTROS EQUIPOS</t>
  </si>
  <si>
    <t>COORDINACIÓN DE CONTABILIDAD Y FINANZAS</t>
  </si>
  <si>
    <t>CONS D OBRS P EL ABS DE AGUA, PETRO, GS, ELE Y TEL</t>
  </si>
  <si>
    <t>Junta Municipal de Agua Potable y Alcantarillado de San Felipe,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</si>
</sst>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topLeftCell="A22" workbookViewId="0">
      <selection activeCell="A43" sqref="A43:M4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53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12000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5190</v>
      </c>
      <c r="F10" s="29" t="s">
        <v>24</v>
      </c>
      <c r="G10" s="32">
        <f>+H10</f>
        <v>11600.68</v>
      </c>
      <c r="H10" s="33">
        <v>11600.68</v>
      </c>
      <c r="I10" s="33">
        <v>11600.68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 t="s">
        <v>25</v>
      </c>
      <c r="C11" s="5"/>
      <c r="D11" s="31" t="s">
        <v>26</v>
      </c>
      <c r="E11" s="28">
        <v>5110</v>
      </c>
      <c r="F11" s="29" t="s">
        <v>27</v>
      </c>
      <c r="G11" s="32">
        <f>+H11</f>
        <v>0</v>
      </c>
      <c r="H11" s="33">
        <v>0</v>
      </c>
      <c r="I11" s="33">
        <v>4500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5410</v>
      </c>
      <c r="F12" s="29" t="s">
        <v>28</v>
      </c>
      <c r="G12" s="32">
        <f>+H12</f>
        <v>480000</v>
      </c>
      <c r="H12" s="33">
        <v>480000</v>
      </c>
      <c r="I12" s="33">
        <v>480000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28">
        <v>5910</v>
      </c>
      <c r="F13" s="29" t="s">
        <v>29</v>
      </c>
      <c r="G13" s="32">
        <f>+H13</f>
        <v>231926.28</v>
      </c>
      <c r="H13" s="33">
        <v>231926.28</v>
      </c>
      <c r="I13" s="33">
        <v>231926.28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 t="s">
        <v>30</v>
      </c>
      <c r="C14" s="5"/>
      <c r="D14" s="31" t="s">
        <v>31</v>
      </c>
      <c r="E14" s="28">
        <v>5150</v>
      </c>
      <c r="F14" s="29" t="s">
        <v>23</v>
      </c>
      <c r="G14" s="32">
        <f>+H14</f>
        <v>16000</v>
      </c>
      <c r="H14" s="33">
        <v>16000</v>
      </c>
      <c r="I14" s="33">
        <v>23500</v>
      </c>
      <c r="J14" s="33">
        <v>3100</v>
      </c>
      <c r="K14" s="33">
        <v>3100</v>
      </c>
      <c r="L14" s="34">
        <f>IFERROR(K14/H14,0)</f>
        <v>0.19375000000000001</v>
      </c>
      <c r="M14" s="35">
        <f>IFERROR(K14/I14,0)</f>
        <v>0.13191489361702127</v>
      </c>
    </row>
    <row r="15" spans="2:13" x14ac:dyDescent="0.2">
      <c r="B15" s="4"/>
      <c r="C15" s="5"/>
      <c r="D15" s="31"/>
      <c r="E15" s="28">
        <v>5910</v>
      </c>
      <c r="F15" s="29" t="s">
        <v>29</v>
      </c>
      <c r="G15" s="32">
        <f>+H15</f>
        <v>18000</v>
      </c>
      <c r="H15" s="33">
        <v>18000</v>
      </c>
      <c r="I15" s="33">
        <v>18000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ht="22.5" x14ac:dyDescent="0.2">
      <c r="B16" s="4" t="s">
        <v>32</v>
      </c>
      <c r="C16" s="5"/>
      <c r="D16" s="31" t="s">
        <v>33</v>
      </c>
      <c r="E16" s="28">
        <v>5150</v>
      </c>
      <c r="F16" s="29" t="s">
        <v>23</v>
      </c>
      <c r="G16" s="32">
        <f>+H16</f>
        <v>0</v>
      </c>
      <c r="H16" s="33">
        <v>0</v>
      </c>
      <c r="I16" s="33">
        <v>60000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 t="s">
        <v>34</v>
      </c>
      <c r="C17" s="5"/>
      <c r="D17" s="31" t="s">
        <v>35</v>
      </c>
      <c r="E17" s="28">
        <v>5110</v>
      </c>
      <c r="F17" s="29" t="s">
        <v>27</v>
      </c>
      <c r="G17" s="32">
        <f>+H17</f>
        <v>12980</v>
      </c>
      <c r="H17" s="33">
        <v>12980</v>
      </c>
      <c r="I17" s="33">
        <v>12980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ht="22.5" x14ac:dyDescent="0.2">
      <c r="B18" s="4"/>
      <c r="C18" s="5"/>
      <c r="D18" s="31"/>
      <c r="E18" s="28">
        <v>5150</v>
      </c>
      <c r="F18" s="29" t="s">
        <v>23</v>
      </c>
      <c r="G18" s="32">
        <f>+H18</f>
        <v>20189.259999999998</v>
      </c>
      <c r="H18" s="33">
        <v>20189.259999999998</v>
      </c>
      <c r="I18" s="33">
        <v>20189.259999999998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31"/>
      <c r="E19" s="28">
        <v>5320</v>
      </c>
      <c r="F19" s="29" t="s">
        <v>36</v>
      </c>
      <c r="G19" s="32">
        <f>+H19</f>
        <v>16000</v>
      </c>
      <c r="H19" s="33">
        <v>16000</v>
      </c>
      <c r="I19" s="33">
        <v>16000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x14ac:dyDescent="0.2">
      <c r="B20" s="4"/>
      <c r="C20" s="5"/>
      <c r="D20" s="31"/>
      <c r="E20" s="28">
        <v>5410</v>
      </c>
      <c r="F20" s="29" t="s">
        <v>28</v>
      </c>
      <c r="G20" s="32">
        <f>+H20</f>
        <v>480000</v>
      </c>
      <c r="H20" s="33">
        <v>480000</v>
      </c>
      <c r="I20" s="33">
        <v>480000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31"/>
      <c r="E21" s="28">
        <v>5620</v>
      </c>
      <c r="F21" s="29" t="s">
        <v>37</v>
      </c>
      <c r="G21" s="32">
        <f>+H21</f>
        <v>300000</v>
      </c>
      <c r="H21" s="33">
        <v>300000</v>
      </c>
      <c r="I21" s="33">
        <v>300000</v>
      </c>
      <c r="J21" s="33">
        <v>19300</v>
      </c>
      <c r="K21" s="33">
        <v>19300</v>
      </c>
      <c r="L21" s="34">
        <f>IFERROR(K21/H21,0)</f>
        <v>6.433333333333334E-2</v>
      </c>
      <c r="M21" s="35">
        <f>IFERROR(K21/I21,0)</f>
        <v>6.433333333333334E-2</v>
      </c>
    </row>
    <row r="22" spans="2:13" x14ac:dyDescent="0.2">
      <c r="B22" s="4"/>
      <c r="C22" s="5"/>
      <c r="D22" s="31"/>
      <c r="E22" s="28">
        <v>5650</v>
      </c>
      <c r="F22" s="29" t="s">
        <v>38</v>
      </c>
      <c r="G22" s="32">
        <f>+H22</f>
        <v>0</v>
      </c>
      <c r="H22" s="33">
        <v>0</v>
      </c>
      <c r="I22" s="33">
        <v>193650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x14ac:dyDescent="0.2">
      <c r="B23" s="4"/>
      <c r="C23" s="5"/>
      <c r="D23" s="31"/>
      <c r="E23" s="28">
        <v>5670</v>
      </c>
      <c r="F23" s="29" t="s">
        <v>39</v>
      </c>
      <c r="G23" s="32">
        <f>+H23</f>
        <v>72100</v>
      </c>
      <c r="H23" s="33">
        <v>72100</v>
      </c>
      <c r="I23" s="33">
        <v>87100</v>
      </c>
      <c r="J23" s="33">
        <v>13103.44</v>
      </c>
      <c r="K23" s="33">
        <v>13103.44</v>
      </c>
      <c r="L23" s="34">
        <f>IFERROR(K23/H23,0)</f>
        <v>0.18173980582524271</v>
      </c>
      <c r="M23" s="35">
        <f>IFERROR(K23/I23,0)</f>
        <v>0.15044133180252584</v>
      </c>
    </row>
    <row r="24" spans="2:13" ht="22.5" x14ac:dyDescent="0.2">
      <c r="B24" s="4" t="s">
        <v>40</v>
      </c>
      <c r="C24" s="5"/>
      <c r="D24" s="31" t="s">
        <v>41</v>
      </c>
      <c r="E24" s="28">
        <v>5620</v>
      </c>
      <c r="F24" s="29" t="s">
        <v>37</v>
      </c>
      <c r="G24" s="32">
        <f>+H24</f>
        <v>200000</v>
      </c>
      <c r="H24" s="33">
        <v>200000</v>
      </c>
      <c r="I24" s="33">
        <v>200000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ht="22.5" x14ac:dyDescent="0.2">
      <c r="B25" s="4" t="s">
        <v>42</v>
      </c>
      <c r="C25" s="5"/>
      <c r="D25" s="31" t="s">
        <v>43</v>
      </c>
      <c r="E25" s="28">
        <v>5150</v>
      </c>
      <c r="F25" s="29" t="s">
        <v>23</v>
      </c>
      <c r="G25" s="32">
        <f>+H25</f>
        <v>24000</v>
      </c>
      <c r="H25" s="33">
        <v>24000</v>
      </c>
      <c r="I25" s="33">
        <v>24000</v>
      </c>
      <c r="J25" s="33">
        <v>0</v>
      </c>
      <c r="K25" s="33">
        <v>0</v>
      </c>
      <c r="L25" s="34">
        <f>IFERROR(K25/H25,0)</f>
        <v>0</v>
      </c>
      <c r="M25" s="35">
        <f>IFERROR(K25/I25,0)</f>
        <v>0</v>
      </c>
    </row>
    <row r="26" spans="2:13" x14ac:dyDescent="0.2">
      <c r="B26" s="4"/>
      <c r="C26" s="5"/>
      <c r="D26" s="31"/>
      <c r="E26" s="28">
        <v>5210</v>
      </c>
      <c r="F26" s="29" t="s">
        <v>44</v>
      </c>
      <c r="G26" s="32">
        <f>+H26</f>
        <v>18218.060000000001</v>
      </c>
      <c r="H26" s="33">
        <v>18218.060000000001</v>
      </c>
      <c r="I26" s="33">
        <v>18218.060000000001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/>
      <c r="C27" s="5"/>
      <c r="D27" s="31"/>
      <c r="E27" s="28">
        <v>5230</v>
      </c>
      <c r="F27" s="29" t="s">
        <v>45</v>
      </c>
      <c r="G27" s="32">
        <f>+H27</f>
        <v>27823.07</v>
      </c>
      <c r="H27" s="33">
        <v>27823.07</v>
      </c>
      <c r="I27" s="33">
        <v>27823.07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ht="22.5" x14ac:dyDescent="0.2">
      <c r="B28" s="4"/>
      <c r="C28" s="5"/>
      <c r="D28" s="31"/>
      <c r="E28" s="28">
        <v>5290</v>
      </c>
      <c r="F28" s="29" t="s">
        <v>46</v>
      </c>
      <c r="G28" s="32">
        <f>+H28</f>
        <v>40000</v>
      </c>
      <c r="H28" s="33">
        <v>40000</v>
      </c>
      <c r="I28" s="33">
        <v>40000</v>
      </c>
      <c r="J28" s="33">
        <v>0</v>
      </c>
      <c r="K28" s="33">
        <v>0</v>
      </c>
      <c r="L28" s="34">
        <f>IFERROR(K28/H28,0)</f>
        <v>0</v>
      </c>
      <c r="M28" s="35">
        <f>IFERROR(K28/I28,0)</f>
        <v>0</v>
      </c>
    </row>
    <row r="29" spans="2:13" x14ac:dyDescent="0.2">
      <c r="B29" s="4"/>
      <c r="C29" s="5"/>
      <c r="D29" s="31"/>
      <c r="E29" s="28">
        <v>5490</v>
      </c>
      <c r="F29" s="29" t="s">
        <v>47</v>
      </c>
      <c r="G29" s="32">
        <f>+H29</f>
        <v>62000</v>
      </c>
      <c r="H29" s="33">
        <v>62000</v>
      </c>
      <c r="I29" s="33">
        <v>62000</v>
      </c>
      <c r="J29" s="33">
        <v>0</v>
      </c>
      <c r="K29" s="33">
        <v>0</v>
      </c>
      <c r="L29" s="34">
        <f>IFERROR(K29/H29,0)</f>
        <v>0</v>
      </c>
      <c r="M29" s="35">
        <f>IFERROR(K29/I29,0)</f>
        <v>0</v>
      </c>
    </row>
    <row r="30" spans="2:13" x14ac:dyDescent="0.2">
      <c r="B30" s="4" t="s">
        <v>48</v>
      </c>
      <c r="C30" s="5"/>
      <c r="D30" s="31" t="s">
        <v>49</v>
      </c>
      <c r="E30" s="28">
        <v>5110</v>
      </c>
      <c r="F30" s="29" t="s">
        <v>27</v>
      </c>
      <c r="G30" s="32">
        <f>+H30</f>
        <v>16190</v>
      </c>
      <c r="H30" s="33">
        <v>16190</v>
      </c>
      <c r="I30" s="33">
        <v>16190</v>
      </c>
      <c r="J30" s="33">
        <v>0</v>
      </c>
      <c r="K30" s="33">
        <v>0</v>
      </c>
      <c r="L30" s="34">
        <f>IFERROR(K30/H30,0)</f>
        <v>0</v>
      </c>
      <c r="M30" s="35">
        <f>IFERROR(K30/I30,0)</f>
        <v>0</v>
      </c>
    </row>
    <row r="31" spans="2:13" ht="22.5" x14ac:dyDescent="0.2">
      <c r="B31" s="4"/>
      <c r="C31" s="5"/>
      <c r="D31" s="31"/>
      <c r="E31" s="28">
        <v>5150</v>
      </c>
      <c r="F31" s="29" t="s">
        <v>23</v>
      </c>
      <c r="G31" s="32">
        <f>+H31</f>
        <v>0</v>
      </c>
      <c r="H31" s="33">
        <v>0</v>
      </c>
      <c r="I31" s="33">
        <v>48000</v>
      </c>
      <c r="J31" s="33">
        <v>0</v>
      </c>
      <c r="K31" s="33">
        <v>0</v>
      </c>
      <c r="L31" s="34">
        <f>IFERROR(K31/H31,0)</f>
        <v>0</v>
      </c>
      <c r="M31" s="35">
        <f>IFERROR(K31/I31,0)</f>
        <v>0</v>
      </c>
    </row>
    <row r="32" spans="2:13" x14ac:dyDescent="0.2">
      <c r="B32" s="4"/>
      <c r="C32" s="5"/>
      <c r="D32" s="31"/>
      <c r="E32" s="28">
        <v>5320</v>
      </c>
      <c r="F32" s="29" t="s">
        <v>36</v>
      </c>
      <c r="G32" s="32">
        <f>+H32</f>
        <v>8000</v>
      </c>
      <c r="H32" s="33">
        <v>8000</v>
      </c>
      <c r="I32" s="33">
        <v>8000</v>
      </c>
      <c r="J32" s="33">
        <v>0</v>
      </c>
      <c r="K32" s="33">
        <v>0</v>
      </c>
      <c r="L32" s="34">
        <f>IFERROR(K32/H32,0)</f>
        <v>0</v>
      </c>
      <c r="M32" s="35">
        <f>IFERROR(K32/I32,0)</f>
        <v>0</v>
      </c>
    </row>
    <row r="33" spans="2:13" x14ac:dyDescent="0.2">
      <c r="B33" s="4"/>
      <c r="C33" s="5"/>
      <c r="D33" s="31"/>
      <c r="E33" s="28">
        <v>5410</v>
      </c>
      <c r="F33" s="29" t="s">
        <v>28</v>
      </c>
      <c r="G33" s="32">
        <f>+H33</f>
        <v>480000</v>
      </c>
      <c r="H33" s="33">
        <v>480000</v>
      </c>
      <c r="I33" s="33">
        <v>480000</v>
      </c>
      <c r="J33" s="33">
        <v>0</v>
      </c>
      <c r="K33" s="33">
        <v>0</v>
      </c>
      <c r="L33" s="34">
        <f>IFERROR(K33/H33,0)</f>
        <v>0</v>
      </c>
      <c r="M33" s="35">
        <f>IFERROR(K33/I33,0)</f>
        <v>0</v>
      </c>
    </row>
    <row r="34" spans="2:13" x14ac:dyDescent="0.2">
      <c r="B34" s="4"/>
      <c r="C34" s="5"/>
      <c r="D34" s="31"/>
      <c r="E34" s="28">
        <v>5690</v>
      </c>
      <c r="F34" s="29" t="s">
        <v>50</v>
      </c>
      <c r="G34" s="32">
        <f>+H34</f>
        <v>11500</v>
      </c>
      <c r="H34" s="33">
        <v>11500</v>
      </c>
      <c r="I34" s="33">
        <v>11500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x14ac:dyDescent="0.2">
      <c r="B35" s="4"/>
      <c r="C35" s="5"/>
      <c r="D35" s="31"/>
      <c r="E35" s="36"/>
      <c r="F35" s="37"/>
      <c r="G35" s="41"/>
      <c r="H35" s="41"/>
      <c r="I35" s="41"/>
      <c r="J35" s="41"/>
      <c r="K35" s="41"/>
      <c r="L35" s="38"/>
      <c r="M35" s="39"/>
    </row>
    <row r="36" spans="2:13" x14ac:dyDescent="0.2">
      <c r="B36" s="4"/>
      <c r="C36" s="5"/>
      <c r="D36" s="26"/>
      <c r="E36" s="40"/>
      <c r="F36" s="26"/>
      <c r="G36" s="26"/>
      <c r="H36" s="26"/>
      <c r="I36" s="26"/>
      <c r="J36" s="26"/>
      <c r="K36" s="26"/>
      <c r="L36" s="26"/>
      <c r="M36" s="27"/>
    </row>
    <row r="37" spans="2:13" ht="13.15" customHeight="1" x14ac:dyDescent="0.2">
      <c r="B37" s="64" t="s">
        <v>14</v>
      </c>
      <c r="C37" s="65"/>
      <c r="D37" s="65"/>
      <c r="E37" s="65"/>
      <c r="F37" s="65"/>
      <c r="G37" s="7">
        <f>SUM(G9:G34)</f>
        <v>2546527.35</v>
      </c>
      <c r="H37" s="7">
        <f>SUM(H9:H34)</f>
        <v>2546527.35</v>
      </c>
      <c r="I37" s="7">
        <f>SUM(I9:I34)</f>
        <v>2887177.3499999996</v>
      </c>
      <c r="J37" s="7">
        <f>SUM(J9:J34)</f>
        <v>35503.440000000002</v>
      </c>
      <c r="K37" s="7">
        <f>SUM(K9:K34)</f>
        <v>35503.440000000002</v>
      </c>
      <c r="L37" s="8">
        <f>IFERROR(K37/H37,0)</f>
        <v>1.3941904060052605E-2</v>
      </c>
      <c r="M37" s="9">
        <f>IFERROR(K37/I37,0)</f>
        <v>1.2296937699376178E-2</v>
      </c>
    </row>
    <row r="38" spans="2:13" ht="4.9000000000000004" customHeight="1" x14ac:dyDescent="0.2">
      <c r="B38" s="4"/>
      <c r="C38" s="5"/>
      <c r="D38" s="26"/>
      <c r="E38" s="40"/>
      <c r="F38" s="26"/>
      <c r="G38" s="26"/>
      <c r="H38" s="26"/>
      <c r="I38" s="26"/>
      <c r="J38" s="26"/>
      <c r="K38" s="26"/>
      <c r="L38" s="26"/>
      <c r="M38" s="27"/>
    </row>
    <row r="39" spans="2:13" ht="13.15" customHeight="1" x14ac:dyDescent="0.2">
      <c r="B39" s="66" t="s">
        <v>15</v>
      </c>
      <c r="C39" s="63"/>
      <c r="D39" s="63"/>
      <c r="E39" s="21"/>
      <c r="F39" s="25"/>
      <c r="G39" s="26"/>
      <c r="H39" s="26"/>
      <c r="I39" s="26"/>
      <c r="J39" s="26"/>
      <c r="K39" s="26"/>
      <c r="L39" s="26"/>
      <c r="M39" s="27"/>
    </row>
    <row r="40" spans="2:13" ht="13.15" customHeight="1" x14ac:dyDescent="0.2">
      <c r="B40" s="24"/>
      <c r="C40" s="63" t="s">
        <v>16</v>
      </c>
      <c r="D40" s="63"/>
      <c r="E40" s="21"/>
      <c r="F40" s="25"/>
      <c r="G40" s="26"/>
      <c r="H40" s="26"/>
      <c r="I40" s="26"/>
      <c r="J40" s="26"/>
      <c r="K40" s="26"/>
      <c r="L40" s="26"/>
      <c r="M40" s="27"/>
    </row>
    <row r="41" spans="2:13" ht="6" customHeight="1" x14ac:dyDescent="0.2">
      <c r="B41" s="42"/>
      <c r="C41" s="43"/>
      <c r="D41" s="43"/>
      <c r="E41" s="36"/>
      <c r="F41" s="43"/>
      <c r="G41" s="26"/>
      <c r="H41" s="26"/>
      <c r="I41" s="26"/>
      <c r="J41" s="26"/>
      <c r="K41" s="26"/>
      <c r="L41" s="26"/>
      <c r="M41" s="27"/>
    </row>
    <row r="42" spans="2:13" x14ac:dyDescent="0.2">
      <c r="B42" s="4" t="s">
        <v>32</v>
      </c>
      <c r="C42" s="5"/>
      <c r="D42" s="26" t="s">
        <v>51</v>
      </c>
      <c r="E42" s="40">
        <v>6130</v>
      </c>
      <c r="F42" s="26" t="s">
        <v>52</v>
      </c>
      <c r="G42" s="32">
        <f>+H42</f>
        <v>2597620.44</v>
      </c>
      <c r="H42" s="33">
        <v>2597620.44</v>
      </c>
      <c r="I42" s="33">
        <v>30910290.370000001</v>
      </c>
      <c r="J42" s="33">
        <v>2284052.7400000002</v>
      </c>
      <c r="K42" s="33">
        <v>2284052.7400000002</v>
      </c>
      <c r="L42" s="34">
        <f>IFERROR(K42/H42,0)</f>
        <v>0.87928655966381308</v>
      </c>
      <c r="M42" s="35">
        <f>IFERROR(K42/I42,0)</f>
        <v>7.3892956444588723E-2</v>
      </c>
    </row>
    <row r="43" spans="2:13" x14ac:dyDescent="0.2">
      <c r="B43" s="4"/>
      <c r="C43" s="5"/>
      <c r="D43" s="26"/>
      <c r="E43" s="40"/>
      <c r="F43" s="26"/>
      <c r="G43" s="41"/>
      <c r="H43" s="41"/>
      <c r="I43" s="41"/>
      <c r="J43" s="41"/>
      <c r="K43" s="41"/>
      <c r="L43" s="38"/>
      <c r="M43" s="39"/>
    </row>
    <row r="44" spans="2:13" x14ac:dyDescent="0.2">
      <c r="B44" s="44"/>
      <c r="C44" s="45"/>
      <c r="D44" s="46"/>
      <c r="E44" s="47"/>
      <c r="F44" s="46"/>
      <c r="G44" s="46"/>
      <c r="H44" s="46"/>
      <c r="I44" s="46"/>
      <c r="J44" s="46"/>
      <c r="K44" s="46"/>
      <c r="L44" s="46"/>
      <c r="M44" s="48"/>
    </row>
    <row r="45" spans="2:13" x14ac:dyDescent="0.2">
      <c r="B45" s="64" t="s">
        <v>17</v>
      </c>
      <c r="C45" s="65"/>
      <c r="D45" s="65"/>
      <c r="E45" s="65"/>
      <c r="F45" s="65"/>
      <c r="G45" s="7">
        <f>SUM(G42:G42)</f>
        <v>2597620.44</v>
      </c>
      <c r="H45" s="7">
        <f>SUM(H42:H42)</f>
        <v>2597620.44</v>
      </c>
      <c r="I45" s="7">
        <f>SUM(I42:I42)</f>
        <v>30910290.370000001</v>
      </c>
      <c r="J45" s="7">
        <f>SUM(J42:J42)</f>
        <v>2284052.7400000002</v>
      </c>
      <c r="K45" s="7">
        <f>SUM(K42:K42)</f>
        <v>2284052.7400000002</v>
      </c>
      <c r="L45" s="8">
        <f>IFERROR(K45/H45,0)</f>
        <v>0.87928655966381308</v>
      </c>
      <c r="M45" s="9">
        <f>IFERROR(K45/I45,0)</f>
        <v>7.3892956444588723E-2</v>
      </c>
    </row>
    <row r="46" spans="2:13" x14ac:dyDescent="0.2">
      <c r="B46" s="4"/>
      <c r="C46" s="5"/>
      <c r="D46" s="2"/>
      <c r="E46" s="6"/>
      <c r="F46" s="2"/>
      <c r="G46" s="2"/>
      <c r="H46" s="2"/>
      <c r="I46" s="2"/>
      <c r="J46" s="2"/>
      <c r="K46" s="2"/>
      <c r="L46" s="2"/>
      <c r="M46" s="3"/>
    </row>
    <row r="47" spans="2:13" x14ac:dyDescent="0.2">
      <c r="B47" s="49" t="s">
        <v>18</v>
      </c>
      <c r="C47" s="50"/>
      <c r="D47" s="50"/>
      <c r="E47" s="50"/>
      <c r="F47" s="50"/>
      <c r="G47" s="10">
        <f>+G37+G45</f>
        <v>5144147.79</v>
      </c>
      <c r="H47" s="10">
        <f>+H37+H45</f>
        <v>5144147.79</v>
      </c>
      <c r="I47" s="10">
        <f>+I37+I45</f>
        <v>33797467.719999999</v>
      </c>
      <c r="J47" s="10">
        <f>+J37+J45</f>
        <v>2319556.1800000002</v>
      </c>
      <c r="K47" s="10">
        <f>+K37+K45</f>
        <v>2319556.1800000002</v>
      </c>
      <c r="L47" s="11">
        <f>IFERROR(K47/H47,0)</f>
        <v>0.45091165236525993</v>
      </c>
      <c r="M47" s="12">
        <f>IFERROR(K47/I47,0)</f>
        <v>6.8631064292055788E-2</v>
      </c>
    </row>
    <row r="48" spans="2:13" x14ac:dyDescent="0.2">
      <c r="B48" s="13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6"/>
    </row>
    <row r="49" spans="2:8" ht="15" x14ac:dyDescent="0.25">
      <c r="B49" s="17" t="s">
        <v>19</v>
      </c>
      <c r="C49" s="17"/>
      <c r="D49" s="18"/>
      <c r="E49" s="19"/>
      <c r="F49" s="18"/>
      <c r="G49" s="18"/>
      <c r="H4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7:F47"/>
    <mergeCell ref="K3:K5"/>
    <mergeCell ref="L3:M3"/>
    <mergeCell ref="L4:L5"/>
    <mergeCell ref="M4:M5"/>
    <mergeCell ref="B6:D6"/>
    <mergeCell ref="J6:K6"/>
    <mergeCell ref="C7:D7"/>
    <mergeCell ref="B37:F37"/>
    <mergeCell ref="B39:D39"/>
    <mergeCell ref="C40:D40"/>
    <mergeCell ref="B45:F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2020-08-06T19:52:58Z</dcterms:created>
  <dcterms:modified xsi:type="dcterms:W3CDTF">2023-04-29T18:04:02Z</dcterms:modified>
</cp:coreProperties>
</file>